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jenniferandersonwarwick/Downloads/"/>
    </mc:Choice>
  </mc:AlternateContent>
  <xr:revisionPtr revIDLastSave="0" documentId="13_ncr:1_{F63D7CF7-D1C9-0D4F-BCB5-19EABFEE5436}" xr6:coauthVersionLast="47" xr6:coauthVersionMax="47" xr10:uidLastSave="{00000000-0000-0000-0000-000000000000}"/>
  <bookViews>
    <workbookView xWindow="140" yWindow="16500" windowWidth="28580" windowHeight="15740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Agenda'!$A$1:$N$27</definedName>
    <definedName name="Advisory_Committee">'Participants for each activity'!#REF!</definedName>
    <definedName name="Clinical_Preceptors">'Participants for each activity'!$P$2</definedName>
    <definedName name="Closing_Summation">'Participants for each activity'!$V$2</definedName>
    <definedName name="Employers">'Participants for each activity'!$M$2</definedName>
    <definedName name="Employers___Advisory_Committee">'Participants for each activity'!$M$2</definedName>
    <definedName name="Faculty___Program_Director">'Participants for each activity'!$H$2</definedName>
    <definedName name="Field_Preceptors">'Participants for each activity'!$S$2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C8" i="1"/>
  <c r="I3" i="1" l="1"/>
  <c r="H3" i="1"/>
  <c r="G3" i="1"/>
  <c r="F3" i="1"/>
  <c r="E3" i="1"/>
  <c r="J3" i="1"/>
  <c r="K10" i="1" l="1"/>
  <c r="C1" i="2" l="1"/>
  <c r="K14" i="1" l="1"/>
  <c r="N14" i="1" l="1"/>
  <c r="M14" i="1"/>
  <c r="C7" i="1"/>
  <c r="K6" i="1"/>
  <c r="C19" i="1"/>
  <c r="K4" i="1"/>
  <c r="M8" i="1"/>
  <c r="N8" i="1"/>
  <c r="K5" i="1"/>
  <c r="C13" i="1" s="1"/>
  <c r="K7" i="1"/>
  <c r="C12" i="1" s="1"/>
  <c r="K9" i="1"/>
  <c r="C9" i="1" s="1"/>
  <c r="C14" i="1" l="1"/>
  <c r="C17" i="1"/>
  <c r="C16" i="1"/>
  <c r="C10" i="1"/>
  <c r="C6" i="1"/>
  <c r="C5" i="1"/>
  <c r="C4" i="1"/>
  <c r="E5" i="1" s="1"/>
  <c r="E6" i="1" s="1"/>
  <c r="C18" i="1"/>
  <c r="C15" i="1"/>
  <c r="C11" i="1"/>
  <c r="K15" i="1"/>
  <c r="K11" i="1"/>
  <c r="F4" i="1"/>
  <c r="G4" i="1" s="1"/>
  <c r="H4" i="1" s="1"/>
  <c r="I4" i="1" s="1"/>
  <c r="J4" i="1" s="1"/>
  <c r="E7" i="1" l="1"/>
  <c r="E8" i="1" s="1"/>
  <c r="E9" i="1" s="1"/>
  <c r="E10" i="1" s="1"/>
  <c r="E11" i="1" s="1"/>
  <c r="E12" i="1" s="1"/>
  <c r="E19" i="1"/>
  <c r="E20" i="1" s="1"/>
  <c r="F5" i="1"/>
  <c r="G5" i="1" s="1"/>
  <c r="H5" i="1" s="1"/>
  <c r="I5" i="1" s="1"/>
  <c r="J5" i="1" s="1"/>
  <c r="F6" i="1"/>
  <c r="G6" i="1" s="1"/>
  <c r="H6" i="1" s="1"/>
  <c r="I6" i="1" s="1"/>
  <c r="J6" i="1" s="1"/>
  <c r="F7" i="1"/>
  <c r="G7" i="1" s="1"/>
  <c r="H7" i="1" s="1"/>
  <c r="I7" i="1" s="1"/>
  <c r="J7" i="1" s="1"/>
  <c r="F8" i="1"/>
  <c r="G8" i="1" s="1"/>
  <c r="H8" i="1" s="1"/>
  <c r="I8" i="1" s="1"/>
  <c r="J8" i="1" s="1"/>
  <c r="F12" i="1" l="1"/>
  <c r="G12" i="1" s="1"/>
  <c r="H12" i="1" s="1"/>
  <c r="I12" i="1" s="1"/>
  <c r="J12" i="1" s="1"/>
  <c r="F13" i="1"/>
  <c r="G13" i="1" s="1"/>
  <c r="H13" i="1" s="1"/>
  <c r="I13" i="1" s="1"/>
  <c r="J13" i="1" s="1"/>
  <c r="F16" i="1"/>
  <c r="G16" i="1" s="1"/>
  <c r="H16" i="1" s="1"/>
  <c r="I16" i="1" s="1"/>
  <c r="J16" i="1" s="1"/>
  <c r="F17" i="1"/>
  <c r="G17" i="1" s="1"/>
  <c r="H17" i="1" s="1"/>
  <c r="I17" i="1" s="1"/>
  <c r="J17" i="1" s="1"/>
  <c r="F9" i="1"/>
  <c r="G9" i="1" s="1"/>
  <c r="H9" i="1" s="1"/>
  <c r="I9" i="1" s="1"/>
  <c r="J9" i="1" s="1"/>
  <c r="F10" i="1" l="1"/>
  <c r="G10" i="1" s="1"/>
  <c r="H10" i="1" s="1"/>
  <c r="I10" i="1" s="1"/>
  <c r="J10" i="1" s="1"/>
  <c r="F11" i="1" l="1"/>
  <c r="G11" i="1" s="1"/>
  <c r="H11" i="1" s="1"/>
  <c r="I11" i="1" s="1"/>
  <c r="J11" i="1" s="1"/>
  <c r="F14" i="1" l="1"/>
  <c r="G14" i="1" s="1"/>
  <c r="H14" i="1" s="1"/>
  <c r="I14" i="1" s="1"/>
  <c r="J14" i="1" s="1"/>
  <c r="F15" i="1" l="1"/>
  <c r="G15" i="1" s="1"/>
  <c r="H15" i="1" s="1"/>
  <c r="I15" i="1" s="1"/>
  <c r="J15" i="1" s="1"/>
  <c r="F18" i="1" l="1"/>
  <c r="G18" i="1" s="1"/>
  <c r="H18" i="1" s="1"/>
  <c r="I18" i="1" s="1"/>
  <c r="J18" i="1" s="1"/>
  <c r="F19" i="1" l="1"/>
  <c r="G19" i="1" s="1"/>
  <c r="H19" i="1" s="1"/>
  <c r="I19" i="1" s="1"/>
  <c r="J19" i="1" s="1"/>
  <c r="F20" i="1" l="1"/>
  <c r="G20" i="1" s="1"/>
  <c r="H20" i="1" s="1"/>
  <c r="I20" i="1" s="1"/>
  <c r="J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<sst xmlns="http://schemas.openxmlformats.org/spreadsheetml/2006/main" count="100" uniqueCount="62">
  <si>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</si>
  <si>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</si>
  <si>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</si>
  <si>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</si>
  <si>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</si>
  <si>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</si>
  <si>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</si>
  <si>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</si>
  <si>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</si>
  <si>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</si>
  <si>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</si>
  <si>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</si>
  <si>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</si>
  <si>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</si>
  <si>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</si>
  <si>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</si>
  <si>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</si>
  <si>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</si>
  <si>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</si>
  <si>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</si>
  <si>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</si>
  <si>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</si>
  <si>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</si>
  <si>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</si>
  <si>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</si>
  <si>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</si>
  <si>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</si>
  <si>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</si>
  <si>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</si>
  <si>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</si>
  <si>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</si>
  <si>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</si>
  <si>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</si>
  <si>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</si>
  <si>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</si>
  <si>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</si>
  <si>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</si>
  <si>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</si>
  <si>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</si>
  <si>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Community of Interest</t>
  </si>
  <si>
    <t>Clinical Site</t>
  </si>
  <si>
    <t>Field Agency</t>
  </si>
  <si>
    <r>
      <t>Field Preceptors</t>
    </r>
    <r>
      <rPr>
        <sz val="10"/>
        <color theme="1"/>
        <rFont val="Arial"/>
        <family val="2"/>
        <scheme val="minor"/>
      </rPr>
      <t xml:space="preserve">
[exclude adjunct faculty]</t>
    </r>
  </si>
  <si>
    <r>
      <t xml:space="preserve">Students
</t>
    </r>
    <r>
      <rPr>
        <i/>
        <sz val="10"/>
        <color theme="1"/>
        <rFont val="Arial"/>
        <family val="2"/>
        <scheme val="minor"/>
      </rPr>
      <t>if applicable</t>
    </r>
  </si>
  <si>
    <t>Conversation with Program Director</t>
  </si>
  <si>
    <t>Conversation with Medical Director</t>
  </si>
  <si>
    <t>Conversation with Faculty &amp; Program Director</t>
  </si>
  <si>
    <t>Conversation with Students</t>
  </si>
  <si>
    <t>Conversation with Preceptors with Clinical Sites &amp; Capstone Field Internship Sites</t>
  </si>
  <si>
    <t>Select Time Zone</t>
  </si>
  <si>
    <t>Enter here the program's CoAEMSP Program Number and Sponsor</t>
  </si>
  <si>
    <t>Working Lunch</t>
  </si>
  <si>
    <t>60 minutes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</si>
  <si>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</si>
  <si>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</si>
  <si>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t>Length of Time</t>
  </si>
  <si>
    <r>
      <t xml:space="preserve">Preliminary Site Visit Agenda (AEMT)
</t>
    </r>
    <r>
      <rPr>
        <sz val="14"/>
        <color theme="0"/>
        <rFont val="Arial"/>
        <family val="2"/>
        <scheme val="minor"/>
      </rPr>
      <t>(students are enrolled)</t>
    </r>
  </si>
  <si>
    <t>Enter Zoom Information Here
[cell E4: adjust the start time based on the Eastern Time Zone, and the other cells will update]</t>
  </si>
  <si>
    <t>Conversation with Graduates</t>
  </si>
  <si>
    <r>
      <t xml:space="preserve">Clinical Sites
</t>
    </r>
    <r>
      <rPr>
        <sz val="10"/>
        <color theme="1"/>
        <rFont val="Arial"/>
        <family val="2"/>
        <scheme val="minor"/>
      </rPr>
      <t>[exclude adjunct faculty]</t>
    </r>
  </si>
  <si>
    <t>External Stakeholders of the Advisory Committee
Employers, Public Member(s), Clinical Liaisons, Capstone Field Internship Representatives</t>
  </si>
  <si>
    <t>Conversation with External Stakeholders of the Advisory Committee: Employers, Public Member(s), Clinical Liaisons, Capstone Field Internship Representatives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</si>
</sst>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6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1"/>
      <color theme="9"/>
      <name val="Arial"/>
      <family val="2"/>
      <scheme val="minor"/>
    </font>
    <font>
      <sz val="14"/>
      <color theme="0"/>
      <name val="Arial"/>
      <family val="2"/>
      <scheme val="minor"/>
    </font>
    <font>
      <b/>
      <i/>
      <sz val="10"/>
      <color theme="9"/>
      <name val="Arial"/>
      <family val="2"/>
      <scheme val="minor"/>
    </font>
    <font>
      <b/>
      <sz val="11"/>
      <color theme="8"/>
      <name val="Arial"/>
      <family val="2"/>
      <scheme val="minor"/>
    </font>
    <font>
      <b/>
      <sz val="12"/>
      <color theme="8"/>
      <name val="Arial"/>
      <family val="2"/>
      <scheme val="minor"/>
    </font>
    <font>
      <sz val="11"/>
      <color theme="8"/>
      <name val="Arial"/>
      <family val="2"/>
      <scheme val="minor"/>
    </font>
    <font>
      <b/>
      <sz val="14"/>
      <color theme="8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2600"/>
      </left>
      <right/>
      <top style="medium">
        <color rgb="FFFF2600"/>
      </top>
      <bottom style="medium">
        <color rgb="FFFF2600"/>
      </bottom>
      <diagonal/>
    </border>
    <border>
      <left/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n">
        <color theme="7"/>
      </bottom>
      <diagonal/>
    </border>
    <border>
      <left style="thick">
        <color theme="8"/>
      </left>
      <right style="thick">
        <color theme="8"/>
      </right>
      <top style="thin">
        <color theme="7"/>
      </top>
      <bottom style="thin">
        <color theme="7"/>
      </bottom>
      <diagonal/>
    </border>
    <border>
      <left style="thick">
        <color theme="8"/>
      </left>
      <right style="thick">
        <color theme="8"/>
      </right>
      <top style="thin">
        <color theme="7"/>
      </top>
      <bottom style="thick">
        <color theme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4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 indent="1"/>
    </xf>
    <xf numFmtId="166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5" fillId="16" borderId="4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left" vertical="center" wrapText="1"/>
    </xf>
    <xf numFmtId="167" fontId="15" fillId="16" borderId="5" xfId="0" applyNumberFormat="1" applyFont="1" applyFill="1" applyBorder="1" applyAlignment="1">
      <alignment horizontal="left" vertical="center" wrapText="1"/>
    </xf>
    <xf numFmtId="0" fontId="15" fillId="16" borderId="3" xfId="0" applyFont="1" applyFill="1" applyBorder="1" applyAlignment="1">
      <alignment horizontal="left" vertical="center" wrapText="1"/>
    </xf>
    <xf numFmtId="167" fontId="15" fillId="16" borderId="3" xfId="0" applyNumberFormat="1" applyFont="1" applyFill="1" applyBorder="1" applyAlignment="1">
      <alignment horizontal="left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left" vertical="center" wrapText="1"/>
    </xf>
    <xf numFmtId="167" fontId="15" fillId="12" borderId="5" xfId="0" applyNumberFormat="1" applyFont="1" applyFill="1" applyBorder="1" applyAlignment="1">
      <alignment horizontal="left" vertical="center" wrapText="1"/>
    </xf>
    <xf numFmtId="0" fontId="15" fillId="12" borderId="3" xfId="0" applyFont="1" applyFill="1" applyBorder="1" applyAlignment="1">
      <alignment horizontal="left" vertical="center" wrapText="1"/>
    </xf>
    <xf numFmtId="167" fontId="15" fillId="12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164" fontId="9" fillId="7" borderId="10" xfId="0" applyNumberFormat="1" applyFont="1" applyFill="1" applyBorder="1" applyAlignment="1">
      <alignment horizontal="right" vertical="center" wrapText="1"/>
    </xf>
    <xf numFmtId="164" fontId="9" fillId="8" borderId="10" xfId="0" applyNumberFormat="1" applyFont="1" applyFill="1" applyBorder="1" applyAlignment="1">
      <alignment horizontal="right" vertical="center" wrapText="1"/>
    </xf>
    <xf numFmtId="164" fontId="9" fillId="9" borderId="10" xfId="0" applyNumberFormat="1" applyFont="1" applyFill="1" applyBorder="1" applyAlignment="1">
      <alignment horizontal="right" vertical="center" wrapText="1"/>
    </xf>
    <xf numFmtId="164" fontId="9" fillId="12" borderId="10" xfId="0" applyNumberFormat="1" applyFont="1" applyFill="1" applyBorder="1" applyAlignment="1">
      <alignment horizontal="right" vertical="center" wrapText="1"/>
    </xf>
    <xf numFmtId="164" fontId="9" fillId="14" borderId="10" xfId="0" applyNumberFormat="1" applyFont="1" applyFill="1" applyBorder="1" applyAlignment="1">
      <alignment horizontal="right" vertical="center" wrapText="1"/>
    </xf>
    <xf numFmtId="164" fontId="8" fillId="6" borderId="10" xfId="0" applyNumberFormat="1" applyFont="1" applyFill="1" applyBorder="1" applyAlignment="1">
      <alignment horizontal="right" vertical="center" wrapText="1"/>
    </xf>
    <xf numFmtId="164" fontId="8" fillId="7" borderId="10" xfId="0" applyNumberFormat="1" applyFont="1" applyFill="1" applyBorder="1" applyAlignment="1">
      <alignment horizontal="right" vertical="center" wrapText="1"/>
    </xf>
    <xf numFmtId="164" fontId="8" fillId="8" borderId="10" xfId="0" applyNumberFormat="1" applyFont="1" applyFill="1" applyBorder="1" applyAlignment="1">
      <alignment horizontal="right" vertical="center" wrapText="1"/>
    </xf>
    <xf numFmtId="164" fontId="8" fillId="9" borderId="10" xfId="0" applyNumberFormat="1" applyFont="1" applyFill="1" applyBorder="1" applyAlignment="1">
      <alignment horizontal="right" vertical="center" wrapText="1"/>
    </xf>
    <xf numFmtId="164" fontId="8" fillId="12" borderId="10" xfId="0" applyNumberFormat="1" applyFont="1" applyFill="1" applyBorder="1" applyAlignment="1">
      <alignment horizontal="right" vertical="center" wrapText="1"/>
    </xf>
    <xf numFmtId="164" fontId="8" fillId="14" borderId="10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10" borderId="9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164" fontId="9" fillId="7" borderId="13" xfId="0" applyNumberFormat="1" applyFont="1" applyFill="1" applyBorder="1" applyAlignment="1">
      <alignment horizontal="right" vertical="center" wrapText="1"/>
    </xf>
    <xf numFmtId="164" fontId="9" fillId="8" borderId="12" xfId="0" applyNumberFormat="1" applyFont="1" applyFill="1" applyBorder="1" applyAlignment="1">
      <alignment horizontal="right" vertical="center" wrapText="1"/>
    </xf>
    <xf numFmtId="164" fontId="9" fillId="9" borderId="12" xfId="0" applyNumberFormat="1" applyFont="1" applyFill="1" applyBorder="1" applyAlignment="1">
      <alignment horizontal="right" vertical="center" wrapText="1"/>
    </xf>
    <xf numFmtId="164" fontId="9" fillId="12" borderId="14" xfId="0" applyNumberFormat="1" applyFont="1" applyFill="1" applyBorder="1" applyAlignment="1">
      <alignment horizontal="right" vertical="center" wrapText="1"/>
    </xf>
    <xf numFmtId="164" fontId="9" fillId="14" borderId="12" xfId="0" applyNumberFormat="1" applyFont="1" applyFill="1" applyBorder="1" applyAlignment="1">
      <alignment horizontal="right" vertical="center" wrapText="1"/>
    </xf>
    <xf numFmtId="0" fontId="11" fillId="17" borderId="0" xfId="0" applyFont="1" applyFill="1" applyAlignment="1">
      <alignment horizontal="centerContinuous" vertical="center" wrapText="1"/>
    </xf>
    <xf numFmtId="0" fontId="14" fillId="17" borderId="0" xfId="0" applyFont="1" applyFill="1" applyAlignment="1">
      <alignment horizontal="centerContinuous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5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right" vertical="center"/>
    </xf>
    <xf numFmtId="0" fontId="5" fillId="17" borderId="0" xfId="0" applyFont="1" applyFill="1" applyAlignment="1">
      <alignment vertical="center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left" vertical="center" wrapText="1" indent="17"/>
    </xf>
    <xf numFmtId="0" fontId="14" fillId="17" borderId="9" xfId="0" applyFont="1" applyFill="1" applyBorder="1" applyAlignment="1">
      <alignment horizontal="center" vertical="center" wrapText="1"/>
    </xf>
    <xf numFmtId="164" fontId="9" fillId="6" borderId="16" xfId="0" applyNumberFormat="1" applyFont="1" applyFill="1" applyBorder="1" applyAlignment="1">
      <alignment horizontal="right" vertical="center" wrapText="1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2" fillId="15" borderId="17" xfId="0" applyFont="1" applyFill="1" applyBorder="1" applyAlignment="1" applyProtection="1">
      <alignment horizontal="center" vertical="center" wrapText="1"/>
      <protection locked="0"/>
    </xf>
    <xf numFmtId="164" fontId="19" fillId="15" borderId="17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>
      <alignment horizontal="left" vertical="center" wrapText="1" indent="17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17" borderId="0" xfId="0" applyFont="1" applyFill="1" applyAlignment="1">
      <alignment horizontal="left" vertical="center"/>
    </xf>
    <xf numFmtId="0" fontId="15" fillId="17" borderId="0" xfId="0" applyFont="1" applyFill="1" applyAlignment="1">
      <alignment horizontal="center" vertical="center" wrapText="1"/>
    </xf>
    <xf numFmtId="0" fontId="24" fillId="15" borderId="18" xfId="1" applyFont="1" applyFill="1" applyBorder="1" applyAlignment="1" applyProtection="1">
      <alignment horizontal="left" vertical="center" wrapText="1"/>
      <protection locked="0"/>
    </xf>
    <xf numFmtId="0" fontId="24" fillId="15" borderId="19" xfId="1" applyFont="1" applyFill="1" applyBorder="1" applyAlignment="1" applyProtection="1">
      <alignment horizontal="left" vertical="center" wrapText="1"/>
      <protection locked="0"/>
    </xf>
    <xf numFmtId="0" fontId="24" fillId="15" borderId="20" xfId="1" applyFont="1" applyFill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136922</xdr:colOff>
      <xdr:row>0</xdr:row>
      <xdr:rowOff>260834</xdr:rowOff>
    </xdr:from>
    <xdr:to>
      <xdr:col>0</xdr:col>
      <xdr:colOff>925968</xdr:colOff>
      <xdr:row>1</xdr:row>
      <xdr:rowOff>289409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2" y="260834"/>
          <a:ext cx="789046" cy="64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-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="180" zoomScaleNormal="180" workbookViewId="0">
      <pane ySplit="2" topLeftCell="A11" activePane="bottomLeft" state="frozen"/>
      <selection pane="bottomLeft" activeCell="D14" sqref="D14"/>
    </sheetView>
  </sheetViews>
  <sheetFormatPr baseColWidth="10" defaultColWidth="11" defaultRowHeight="33" customHeight="1"/>
  <cols>
    <col min="1" max="1" width="58.19921875" style="12" bestFit="1" customWidth="1"/>
    <col min="2" max="2" width="14.19921875" style="42" bestFit="1" customWidth="1"/>
    <col min="3" max="3" width="18" style="12" hidden="1" customWidth="1"/>
    <col min="4" max="4" width="54.59765625" style="12" bestFit="1" customWidth="1"/>
    <col min="5" max="9" width="18.59765625" style="12" customWidth="1"/>
    <col min="10" max="10" width="18.19921875" style="12" bestFit="1" customWidth="1"/>
    <col min="11" max="11" width="18.59765625" style="12" hidden="1" customWidth="1"/>
    <col min="12" max="12" width="20.19921875" style="12" hidden="1" customWidth="1"/>
    <col min="13" max="13" width="14.796875" style="12" hidden="1" customWidth="1"/>
    <col min="14" max="14" width="6.19921875" style="12" hidden="1" customWidth="1"/>
    <col min="15" max="18" width="10" style="12" customWidth="1"/>
    <col min="19" max="19" width="10.19921875" style="12" customWidth="1"/>
    <col min="20" max="21" width="10.19921875" style="12" bestFit="1" customWidth="1"/>
    <col min="22" max="16384" width="11" style="12"/>
  </cols>
  <sheetData>
    <row r="1" spans="1:20" ht="49" customHeight="1" thickTop="1" thickBot="1">
      <c r="A1" s="53" t="s">
        <v>56</v>
      </c>
      <c r="B1" s="54"/>
      <c r="C1" s="61"/>
      <c r="D1" s="63" t="s">
        <v>50</v>
      </c>
      <c r="E1" s="58"/>
      <c r="F1" s="58"/>
      <c r="G1" s="57" t="s">
        <v>0</v>
      </c>
      <c r="H1" s="64" t="s">
        <v>49</v>
      </c>
      <c r="I1" s="56"/>
      <c r="J1" s="56"/>
    </row>
    <row r="2" spans="1:20" s="40" customFormat="1" ht="33" customHeight="1" thickTop="1">
      <c r="A2" s="60" t="s">
        <v>1</v>
      </c>
      <c r="B2" s="55" t="s">
        <v>55</v>
      </c>
      <c r="C2" s="55"/>
      <c r="D2" s="59" t="s">
        <v>2</v>
      </c>
      <c r="E2" s="38" t="s">
        <v>3</v>
      </c>
      <c r="F2" s="46" t="s">
        <v>4</v>
      </c>
      <c r="G2" s="43" t="s">
        <v>5</v>
      </c>
      <c r="H2" s="44" t="s">
        <v>6</v>
      </c>
      <c r="I2" s="47" t="s">
        <v>7</v>
      </c>
      <c r="J2" s="45" t="s">
        <v>8</v>
      </c>
      <c r="K2" s="23" t="s">
        <v>9</v>
      </c>
      <c r="L2" s="23" t="s">
        <v>10</v>
      </c>
      <c r="M2" s="24"/>
      <c r="N2" s="24"/>
      <c r="O2" s="24"/>
      <c r="P2" s="24"/>
      <c r="Q2" s="24"/>
      <c r="R2" s="24"/>
      <c r="S2" s="24"/>
      <c r="T2" s="24"/>
    </row>
    <row r="3" spans="1:20" s="40" customFormat="1" ht="33" customHeight="1" thickBot="1">
      <c r="A3" s="66"/>
      <c r="B3" s="67"/>
      <c r="C3" s="68"/>
      <c r="D3" s="68"/>
      <c r="E3" s="69" t="str">
        <f>IF(H1="Eastern","Program's
Time Zone","")</f>
        <v/>
      </c>
      <c r="F3" s="70" t="str">
        <f>IF(H1="Central","Program's
Time Zone","")</f>
        <v/>
      </c>
      <c r="G3" s="70" t="str">
        <f>IF(H1="Mountain","Program's
Time Zone","")</f>
        <v/>
      </c>
      <c r="H3" s="70" t="str">
        <f>IF(H1="Pacific","Program's
Time Zone","")</f>
        <v/>
      </c>
      <c r="I3" s="70" t="str">
        <f>IF(H1="Alaska","Program's
Time Zone","")</f>
        <v/>
      </c>
      <c r="J3" s="70" t="str">
        <f>IF(H1="Hawaii-Aleutian","Program's
Time Zone","")</f>
        <v/>
      </c>
      <c r="K3" s="23"/>
      <c r="L3" s="23"/>
      <c r="M3" s="24"/>
      <c r="N3" s="24"/>
      <c r="O3" s="24"/>
      <c r="P3" s="24"/>
      <c r="Q3" s="24"/>
      <c r="R3" s="24"/>
      <c r="S3" s="24"/>
      <c r="T3" s="24"/>
    </row>
    <row r="4" spans="1:20" ht="33" customHeight="1" thickTop="1" thickBot="1">
      <c r="A4" s="26" t="s">
        <v>44</v>
      </c>
      <c r="B4" s="5" t="s">
        <v>12</v>
      </c>
      <c r="C4" s="1">
        <f>$K$7</f>
        <v>2.0833333333333332E-2</v>
      </c>
      <c r="D4" s="73" t="s">
        <v>57</v>
      </c>
      <c r="E4" s="65">
        <v>0.375</v>
      </c>
      <c r="F4" s="48">
        <f t="shared" ref="F4:J5" si="0">E4-$K$9</f>
        <v>0.33333333333333331</v>
      </c>
      <c r="G4" s="49">
        <f t="shared" si="0"/>
        <v>0.29166666666666663</v>
      </c>
      <c r="H4" s="50">
        <f t="shared" si="0"/>
        <v>0.24999999999999997</v>
      </c>
      <c r="I4" s="51">
        <f t="shared" si="0"/>
        <v>0.20833333333333331</v>
      </c>
      <c r="J4" s="52">
        <f t="shared" si="0"/>
        <v>0.16666666666666666</v>
      </c>
      <c r="K4" s="7">
        <f>1/144</f>
        <v>6.9444444444444441E-3</v>
      </c>
      <c r="L4" s="2" t="s">
        <v>11</v>
      </c>
      <c r="M4" s="25"/>
      <c r="N4" s="25"/>
      <c r="O4" s="25"/>
      <c r="P4" s="25"/>
      <c r="Q4" s="25"/>
      <c r="R4" s="25"/>
      <c r="S4" s="25"/>
      <c r="T4" s="25"/>
    </row>
    <row r="5" spans="1:20" ht="33" customHeight="1" thickTop="1">
      <c r="A5" s="26" t="s">
        <v>16</v>
      </c>
      <c r="B5" s="5" t="s">
        <v>12</v>
      </c>
      <c r="C5" s="1">
        <f>$K$7</f>
        <v>2.0833333333333332E-2</v>
      </c>
      <c r="D5" s="74"/>
      <c r="E5" s="62">
        <f t="shared" ref="E5:E20" si="1">E4+C4</f>
        <v>0.39583333333333331</v>
      </c>
      <c r="F5" s="27">
        <f t="shared" si="0"/>
        <v>0.35416666666666663</v>
      </c>
      <c r="G5" s="28">
        <f t="shared" si="0"/>
        <v>0.31249999999999994</v>
      </c>
      <c r="H5" s="29">
        <f t="shared" si="0"/>
        <v>0.27083333333333326</v>
      </c>
      <c r="I5" s="30">
        <f t="shared" si="0"/>
        <v>0.2291666666666666</v>
      </c>
      <c r="J5" s="31">
        <f t="shared" si="0"/>
        <v>0.18749999999999994</v>
      </c>
      <c r="K5" s="7">
        <f>1/96</f>
        <v>1.0416666666666666E-2</v>
      </c>
      <c r="L5" s="2" t="s">
        <v>13</v>
      </c>
      <c r="M5" s="25"/>
      <c r="N5" s="25"/>
      <c r="O5" s="25"/>
      <c r="P5" s="25"/>
      <c r="Q5" s="25"/>
      <c r="R5" s="25"/>
      <c r="S5" s="25"/>
      <c r="T5" s="25"/>
    </row>
    <row r="6" spans="1:20" ht="33" customHeight="1">
      <c r="A6" s="26" t="s">
        <v>45</v>
      </c>
      <c r="B6" s="5" t="s">
        <v>12</v>
      </c>
      <c r="C6" s="1">
        <f>$K$7</f>
        <v>2.0833333333333332E-2</v>
      </c>
      <c r="D6" s="74"/>
      <c r="E6" s="62">
        <f t="shared" si="1"/>
        <v>0.41666666666666663</v>
      </c>
      <c r="F6" s="27">
        <f t="shared" ref="F6:I6" si="2">E6-$K$9</f>
        <v>0.37499999999999994</v>
      </c>
      <c r="G6" s="28">
        <f t="shared" si="2"/>
        <v>0.33333333333333326</v>
      </c>
      <c r="H6" s="29">
        <f t="shared" si="2"/>
        <v>0.29166666666666657</v>
      </c>
      <c r="I6" s="30">
        <f t="shared" si="2"/>
        <v>0.24999999999999992</v>
      </c>
      <c r="J6" s="31">
        <f t="shared" ref="J6:J20" si="3">I6-$K$9</f>
        <v>0.20833333333333326</v>
      </c>
      <c r="K6" s="7">
        <f>2/144</f>
        <v>1.3888888888888888E-2</v>
      </c>
      <c r="L6" s="2" t="s">
        <v>15</v>
      </c>
      <c r="M6" s="25"/>
      <c r="N6" s="25"/>
      <c r="O6" s="25"/>
      <c r="P6" s="25"/>
      <c r="Q6" s="25"/>
      <c r="R6" s="25"/>
      <c r="S6" s="25"/>
      <c r="T6" s="25"/>
    </row>
    <row r="7" spans="1:20" ht="33" customHeight="1" thickBot="1">
      <c r="A7" s="26" t="s">
        <v>19</v>
      </c>
      <c r="B7" s="5" t="s">
        <v>13</v>
      </c>
      <c r="C7" s="1">
        <f>1/96</f>
        <v>1.0416666666666666E-2</v>
      </c>
      <c r="D7" s="75"/>
      <c r="E7" s="62">
        <f t="shared" si="1"/>
        <v>0.43749999999999994</v>
      </c>
      <c r="F7" s="27">
        <f t="shared" ref="F7:I7" si="4">E7-$K$9</f>
        <v>0.39583333333333326</v>
      </c>
      <c r="G7" s="28">
        <f t="shared" si="4"/>
        <v>0.35416666666666657</v>
      </c>
      <c r="H7" s="29">
        <f t="shared" si="4"/>
        <v>0.31249999999999989</v>
      </c>
      <c r="I7" s="30">
        <f t="shared" si="4"/>
        <v>0.2708333333333332</v>
      </c>
      <c r="J7" s="31">
        <f t="shared" si="3"/>
        <v>0.22916666666666655</v>
      </c>
      <c r="K7" s="7">
        <f>1/48</f>
        <v>2.0833333333333332E-2</v>
      </c>
      <c r="L7" s="2" t="s">
        <v>12</v>
      </c>
      <c r="M7" s="25"/>
      <c r="N7" s="25"/>
      <c r="O7" s="25"/>
      <c r="P7" s="25"/>
      <c r="Q7" s="25"/>
      <c r="R7" s="25"/>
      <c r="S7" s="25"/>
      <c r="T7" s="25"/>
    </row>
    <row r="8" spans="1:20" ht="33" customHeight="1" thickTop="1">
      <c r="A8" s="26" t="s">
        <v>46</v>
      </c>
      <c r="B8" s="5" t="s">
        <v>17</v>
      </c>
      <c r="C8" s="1">
        <f>K8</f>
        <v>3.125E-2</v>
      </c>
      <c r="D8" s="41"/>
      <c r="E8" s="39">
        <f t="shared" si="1"/>
        <v>0.44791666666666663</v>
      </c>
      <c r="F8" s="27">
        <f t="shared" ref="F8:I8" si="5">E8-$K$9</f>
        <v>0.40624999999999994</v>
      </c>
      <c r="G8" s="28">
        <f t="shared" si="5"/>
        <v>0.36458333333333326</v>
      </c>
      <c r="H8" s="29">
        <f t="shared" si="5"/>
        <v>0.32291666666666657</v>
      </c>
      <c r="I8" s="30">
        <f t="shared" si="5"/>
        <v>0.28124999999999989</v>
      </c>
      <c r="J8" s="31">
        <f t="shared" si="3"/>
        <v>0.23958333333333323</v>
      </c>
      <c r="K8" s="7">
        <v>3.125E-2</v>
      </c>
      <c r="L8" s="2" t="s">
        <v>17</v>
      </c>
      <c r="M8" s="25">
        <f>1/144</f>
        <v>6.9444444444444441E-3</v>
      </c>
      <c r="N8" s="25">
        <f>24*60</f>
        <v>1440</v>
      </c>
      <c r="O8" s="25"/>
      <c r="P8" s="25"/>
      <c r="Q8" s="25"/>
      <c r="R8" s="25"/>
      <c r="S8" s="25"/>
      <c r="T8" s="25"/>
    </row>
    <row r="9" spans="1:20" ht="33" customHeight="1">
      <c r="A9" s="26" t="s">
        <v>51</v>
      </c>
      <c r="B9" s="5" t="s">
        <v>52</v>
      </c>
      <c r="C9" s="1">
        <f>K9</f>
        <v>4.1666666666666664E-2</v>
      </c>
      <c r="D9" s="41"/>
      <c r="E9" s="39">
        <f t="shared" si="1"/>
        <v>0.47916666666666663</v>
      </c>
      <c r="F9" s="27">
        <f t="shared" ref="F9:I9" si="6">E9-$K$9</f>
        <v>0.43749999999999994</v>
      </c>
      <c r="G9" s="28">
        <f t="shared" si="6"/>
        <v>0.39583333333333326</v>
      </c>
      <c r="H9" s="29">
        <f t="shared" si="6"/>
        <v>0.35416666666666657</v>
      </c>
      <c r="I9" s="30">
        <f t="shared" si="6"/>
        <v>0.31249999999999989</v>
      </c>
      <c r="J9" s="31">
        <f t="shared" si="3"/>
        <v>0.2708333333333332</v>
      </c>
      <c r="K9" s="7">
        <f>1/24</f>
        <v>4.1666666666666664E-2</v>
      </c>
      <c r="L9" s="2" t="s">
        <v>18</v>
      </c>
      <c r="M9" s="25"/>
      <c r="N9" s="25"/>
      <c r="O9" s="25"/>
      <c r="P9" s="25"/>
      <c r="Q9" s="25"/>
      <c r="R9" s="25"/>
      <c r="S9" s="25"/>
      <c r="T9" s="25"/>
    </row>
    <row r="10" spans="1:20" ht="33" customHeight="1">
      <c r="A10" s="26" t="s">
        <v>47</v>
      </c>
      <c r="B10" s="5" t="s">
        <v>12</v>
      </c>
      <c r="C10" s="1">
        <f>$K$7</f>
        <v>2.0833333333333332E-2</v>
      </c>
      <c r="D10" s="41"/>
      <c r="E10" s="39">
        <f t="shared" si="1"/>
        <v>0.52083333333333326</v>
      </c>
      <c r="F10" s="27">
        <f t="shared" ref="F10:I10" si="7">E10-$K$9</f>
        <v>0.47916666666666657</v>
      </c>
      <c r="G10" s="28">
        <f t="shared" si="7"/>
        <v>0.43749999999999989</v>
      </c>
      <c r="H10" s="29">
        <f t="shared" si="7"/>
        <v>0.3958333333333332</v>
      </c>
      <c r="I10" s="30">
        <f t="shared" si="7"/>
        <v>0.35416666666666652</v>
      </c>
      <c r="J10" s="31">
        <f t="shared" si="3"/>
        <v>0.31249999999999983</v>
      </c>
      <c r="K10" s="7">
        <f>1/30</f>
        <v>3.3333333333333333E-2</v>
      </c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33" customHeight="1">
      <c r="A11" s="26" t="s">
        <v>14</v>
      </c>
      <c r="B11" s="5" t="s">
        <v>13</v>
      </c>
      <c r="C11" s="1">
        <f>$K$5</f>
        <v>1.0416666666666666E-2</v>
      </c>
      <c r="D11" s="41"/>
      <c r="E11" s="39">
        <f t="shared" si="1"/>
        <v>0.54166666666666663</v>
      </c>
      <c r="F11" s="27">
        <f t="shared" ref="F11:I12" si="8">E11-$K$9</f>
        <v>0.49999999999999994</v>
      </c>
      <c r="G11" s="28">
        <f t="shared" si="8"/>
        <v>0.45833333333333326</v>
      </c>
      <c r="H11" s="29">
        <f t="shared" si="8"/>
        <v>0.41666666666666657</v>
      </c>
      <c r="I11" s="30">
        <f t="shared" si="8"/>
        <v>0.37499999999999989</v>
      </c>
      <c r="J11" s="31">
        <f t="shared" si="3"/>
        <v>0.3333333333333332</v>
      </c>
      <c r="K11" s="7">
        <f>K9+K5</f>
        <v>5.2083333333333329E-2</v>
      </c>
      <c r="L11" s="2" t="s">
        <v>20</v>
      </c>
      <c r="M11" s="25"/>
      <c r="N11" s="25"/>
      <c r="O11" s="25"/>
      <c r="P11" s="25"/>
      <c r="Q11" s="25"/>
      <c r="R11" s="25"/>
      <c r="S11" s="25"/>
      <c r="T11" s="25"/>
    </row>
    <row r="12" spans="1:20" ht="33" customHeight="1">
      <c r="A12" s="26" t="s">
        <v>58</v>
      </c>
      <c r="B12" s="5" t="s">
        <v>12</v>
      </c>
      <c r="C12" s="1">
        <f>$K$7</f>
        <v>2.0833333333333332E-2</v>
      </c>
      <c r="D12" s="41"/>
      <c r="E12" s="39">
        <f t="shared" ref="E12:E18" si="9">E11+C11</f>
        <v>0.55208333333333326</v>
      </c>
      <c r="F12" s="27">
        <f t="shared" si="8"/>
        <v>0.51041666666666663</v>
      </c>
      <c r="G12" s="28">
        <f t="shared" si="8"/>
        <v>0.46874999999999994</v>
      </c>
      <c r="H12" s="29">
        <f t="shared" si="8"/>
        <v>0.42708333333333326</v>
      </c>
      <c r="I12" s="30">
        <f t="shared" si="8"/>
        <v>0.38541666666666657</v>
      </c>
      <c r="J12" s="31">
        <f t="shared" ref="J12:J13" si="10">I12-$K$9</f>
        <v>0.34374999999999989</v>
      </c>
      <c r="K12" s="7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33" customHeight="1">
      <c r="A13" s="26" t="s">
        <v>14</v>
      </c>
      <c r="B13" s="5" t="s">
        <v>13</v>
      </c>
      <c r="C13" s="1">
        <f>$K$5</f>
        <v>1.0416666666666666E-2</v>
      </c>
      <c r="D13" s="41"/>
      <c r="E13" s="39">
        <f t="shared" si="9"/>
        <v>0.57291666666666663</v>
      </c>
      <c r="F13" s="27">
        <f t="shared" ref="F13" si="11">E13-$K$9</f>
        <v>0.53125</v>
      </c>
      <c r="G13" s="28">
        <f t="shared" ref="G13" si="12">F13-$K$9</f>
        <v>0.48958333333333331</v>
      </c>
      <c r="H13" s="29">
        <f t="shared" ref="H13" si="13">G13-$K$9</f>
        <v>0.44791666666666663</v>
      </c>
      <c r="I13" s="30">
        <f t="shared" ref="I13" si="14">H13-$K$9</f>
        <v>0.40624999999999994</v>
      </c>
      <c r="J13" s="31">
        <f t="shared" si="10"/>
        <v>0.36458333333333326</v>
      </c>
      <c r="K13" s="7"/>
      <c r="L13" s="2"/>
      <c r="M13" s="25"/>
      <c r="N13" s="25"/>
      <c r="O13" s="25"/>
      <c r="P13" s="25"/>
      <c r="Q13" s="25"/>
      <c r="R13" s="25"/>
      <c r="S13" s="25"/>
      <c r="T13" s="25"/>
    </row>
    <row r="14" spans="1:20" ht="51" customHeight="1">
      <c r="A14" s="80" t="s">
        <v>61</v>
      </c>
      <c r="B14" s="5" t="s">
        <v>13</v>
      </c>
      <c r="C14" s="1">
        <f>$K$5</f>
        <v>1.0416666666666666E-2</v>
      </c>
      <c r="D14" s="41"/>
      <c r="E14" s="39">
        <f t="shared" si="9"/>
        <v>0.58333333333333326</v>
      </c>
      <c r="F14" s="27">
        <f t="shared" ref="F14:I14" si="15">E14-$K$9</f>
        <v>0.54166666666666663</v>
      </c>
      <c r="G14" s="28">
        <f t="shared" si="15"/>
        <v>0.49999999999999994</v>
      </c>
      <c r="H14" s="29">
        <f t="shared" si="15"/>
        <v>0.45833333333333326</v>
      </c>
      <c r="I14" s="30">
        <f t="shared" si="15"/>
        <v>0.41666666666666657</v>
      </c>
      <c r="J14" s="31">
        <f t="shared" si="3"/>
        <v>0.37499999999999989</v>
      </c>
      <c r="K14" s="7">
        <f>3/48</f>
        <v>6.25E-2</v>
      </c>
      <c r="L14" s="2" t="s">
        <v>22</v>
      </c>
      <c r="M14" s="25">
        <f>1/144</f>
        <v>6.9444444444444441E-3</v>
      </c>
      <c r="N14" s="25">
        <f>24*60</f>
        <v>1440</v>
      </c>
      <c r="O14" s="25"/>
      <c r="P14" s="25"/>
      <c r="Q14" s="25"/>
      <c r="R14" s="25"/>
      <c r="S14" s="25"/>
      <c r="T14" s="25"/>
    </row>
    <row r="15" spans="1:20" ht="33" customHeight="1">
      <c r="A15" s="26" t="s">
        <v>14</v>
      </c>
      <c r="B15" s="5" t="s">
        <v>13</v>
      </c>
      <c r="C15" s="1">
        <f>$K$5</f>
        <v>1.0416666666666666E-2</v>
      </c>
      <c r="D15" s="41"/>
      <c r="E15" s="39">
        <f t="shared" si="9"/>
        <v>0.59374999999999989</v>
      </c>
      <c r="F15" s="27">
        <f t="shared" ref="F15:I15" si="16">E15-$K$9</f>
        <v>0.55208333333333326</v>
      </c>
      <c r="G15" s="28">
        <f t="shared" si="16"/>
        <v>0.51041666666666663</v>
      </c>
      <c r="H15" s="29">
        <f t="shared" si="16"/>
        <v>0.46874999999999994</v>
      </c>
      <c r="I15" s="30">
        <f t="shared" si="16"/>
        <v>0.42708333333333326</v>
      </c>
      <c r="J15" s="31">
        <f t="shared" si="3"/>
        <v>0.38541666666666657</v>
      </c>
      <c r="K15" s="7">
        <f>SUM(K2:K5)</f>
        <v>1.7361111111111112E-2</v>
      </c>
      <c r="L15" s="2" t="s">
        <v>21</v>
      </c>
      <c r="M15" s="25"/>
      <c r="N15" s="25"/>
      <c r="O15" s="25"/>
      <c r="P15" s="25"/>
      <c r="Q15" s="25"/>
      <c r="R15" s="25"/>
      <c r="S15" s="25"/>
      <c r="T15" s="25"/>
    </row>
    <row r="16" spans="1:20" ht="33" customHeight="1">
      <c r="A16" s="26" t="s">
        <v>48</v>
      </c>
      <c r="B16" s="5" t="s">
        <v>12</v>
      </c>
      <c r="C16" s="1">
        <f>$K$7</f>
        <v>2.0833333333333332E-2</v>
      </c>
      <c r="D16" s="41"/>
      <c r="E16" s="39">
        <f t="shared" si="9"/>
        <v>0.60416666666666652</v>
      </c>
      <c r="F16" s="27">
        <f t="shared" ref="F16:I16" si="17">E16-$K$9</f>
        <v>0.56249999999999989</v>
      </c>
      <c r="G16" s="28">
        <f t="shared" si="17"/>
        <v>0.52083333333333326</v>
      </c>
      <c r="H16" s="29">
        <f t="shared" si="17"/>
        <v>0.47916666666666657</v>
      </c>
      <c r="I16" s="30">
        <f t="shared" si="17"/>
        <v>0.43749999999999989</v>
      </c>
      <c r="J16" s="31">
        <f t="shared" si="3"/>
        <v>0.3958333333333332</v>
      </c>
      <c r="K16" s="8" t="s">
        <v>23</v>
      </c>
      <c r="L16" s="25"/>
      <c r="M16" s="25"/>
      <c r="N16" s="25"/>
      <c r="O16" s="25"/>
      <c r="P16" s="25"/>
      <c r="Q16" s="25"/>
      <c r="R16" s="25"/>
      <c r="S16" s="25"/>
      <c r="T16" s="25"/>
    </row>
    <row r="17" spans="1:20" ht="33" customHeight="1">
      <c r="A17" s="26" t="s">
        <v>53</v>
      </c>
      <c r="B17" s="5" t="s">
        <v>12</v>
      </c>
      <c r="C17" s="1">
        <f>$K$7</f>
        <v>2.0833333333333332E-2</v>
      </c>
      <c r="D17" s="41"/>
      <c r="E17" s="39">
        <f t="shared" si="9"/>
        <v>0.62499999999999989</v>
      </c>
      <c r="F17" s="27">
        <f>E17-$K$9</f>
        <v>0.58333333333333326</v>
      </c>
      <c r="G17" s="28">
        <f>F17-$K$9</f>
        <v>0.54166666666666663</v>
      </c>
      <c r="H17" s="29">
        <f>G17-$K$9</f>
        <v>0.49999999999999994</v>
      </c>
      <c r="I17" s="30">
        <f>H17-$K$9</f>
        <v>0.45833333333333326</v>
      </c>
      <c r="J17" s="31">
        <f t="shared" si="3"/>
        <v>0.41666666666666657</v>
      </c>
      <c r="K17" s="12" t="s">
        <v>49</v>
      </c>
      <c r="L17" s="25"/>
      <c r="M17" s="25"/>
      <c r="N17" s="25"/>
      <c r="O17" s="25"/>
      <c r="P17" s="25"/>
      <c r="Q17" s="25"/>
      <c r="R17" s="25"/>
      <c r="S17" s="25"/>
      <c r="T17" s="25"/>
    </row>
    <row r="18" spans="1:20" ht="33" customHeight="1">
      <c r="A18" s="26" t="s">
        <v>44</v>
      </c>
      <c r="B18" s="5" t="s">
        <v>13</v>
      </c>
      <c r="C18" s="1">
        <f>$K$5</f>
        <v>1.0416666666666666E-2</v>
      </c>
      <c r="D18" s="41"/>
      <c r="E18" s="39">
        <f t="shared" si="9"/>
        <v>0.64583333333333326</v>
      </c>
      <c r="F18" s="27">
        <f t="shared" ref="F18:I18" si="18">E18-$K$9</f>
        <v>0.60416666666666663</v>
      </c>
      <c r="G18" s="28">
        <f t="shared" si="18"/>
        <v>0.5625</v>
      </c>
      <c r="H18" s="29">
        <f t="shared" si="18"/>
        <v>0.52083333333333337</v>
      </c>
      <c r="I18" s="30">
        <f t="shared" si="18"/>
        <v>0.47916666666666669</v>
      </c>
      <c r="J18" s="31">
        <f t="shared" si="3"/>
        <v>0.4375</v>
      </c>
      <c r="K18" s="42" t="s">
        <v>24</v>
      </c>
    </row>
    <row r="19" spans="1:20" ht="33" customHeight="1">
      <c r="A19" s="26" t="s">
        <v>54</v>
      </c>
      <c r="B19" s="5" t="s">
        <v>12</v>
      </c>
      <c r="C19" s="1">
        <f>1/48</f>
        <v>2.0833333333333332E-2</v>
      </c>
      <c r="D19" s="41"/>
      <c r="E19" s="39">
        <f t="shared" si="1"/>
        <v>0.65624999999999989</v>
      </c>
      <c r="F19" s="27">
        <f t="shared" ref="F19:I19" si="19">E19-$K$9</f>
        <v>0.61458333333333326</v>
      </c>
      <c r="G19" s="28">
        <f t="shared" si="19"/>
        <v>0.57291666666666663</v>
      </c>
      <c r="H19" s="29">
        <f t="shared" si="19"/>
        <v>0.53125</v>
      </c>
      <c r="I19" s="30">
        <f t="shared" si="19"/>
        <v>0.48958333333333331</v>
      </c>
      <c r="J19" s="31">
        <f t="shared" si="3"/>
        <v>0.44791666666666663</v>
      </c>
      <c r="K19" s="42" t="s">
        <v>25</v>
      </c>
    </row>
    <row r="20" spans="1:20" ht="33" customHeight="1">
      <c r="A20" s="3" t="s">
        <v>30</v>
      </c>
      <c r="B20" s="6"/>
      <c r="C20" s="4"/>
      <c r="D20" s="41"/>
      <c r="E20" s="32">
        <f t="shared" si="1"/>
        <v>0.67708333333333326</v>
      </c>
      <c r="F20" s="33">
        <f t="shared" ref="F20:I20" si="20">E20-$K$9</f>
        <v>0.63541666666666663</v>
      </c>
      <c r="G20" s="34">
        <f t="shared" si="20"/>
        <v>0.59375</v>
      </c>
      <c r="H20" s="35">
        <f t="shared" si="20"/>
        <v>0.55208333333333337</v>
      </c>
      <c r="I20" s="36">
        <f t="shared" si="20"/>
        <v>0.51041666666666674</v>
      </c>
      <c r="J20" s="37">
        <f t="shared" si="3"/>
        <v>0.46875000000000006</v>
      </c>
      <c r="K20" s="42" t="s">
        <v>26</v>
      </c>
    </row>
    <row r="21" spans="1:20" ht="33" customHeight="1">
      <c r="K21" s="42" t="s">
        <v>27</v>
      </c>
      <c r="L21" s="2"/>
    </row>
    <row r="22" spans="1:20" ht="33" customHeight="1">
      <c r="K22" s="42" t="s">
        <v>28</v>
      </c>
    </row>
    <row r="23" spans="1:20" ht="33" customHeight="1">
      <c r="K23" s="42" t="s">
        <v>29</v>
      </c>
    </row>
    <row r="26" spans="1:20" ht="33" customHeight="1">
      <c r="L26" s="2"/>
    </row>
  </sheetData>
  <sheetProtection algorithmName="SHA-512" hashValue="6X5fzcnGLnDB3lMH+hrozWUWsD62LcjL7gun2qKMN2D2VvmcrBFzb0bXUnhj99iQao7C5g1unX2LZ5Uym5pM4g==" saltValue="m7FowGkDisP2iFvXhHuPqw==" spinCount="100000"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$K$18:$K$23</formula1>
    </dataValidation>
    <dataValidation type="list" allowBlank="1" showInputMessage="1" showErrorMessage="1" sqref="H1" xr:uid="{00000000-0002-0000-0000-000001000000}">
      <formula1>$K$17:$K$23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topLeftCell="D1" zoomScale="90" zoomScaleNormal="90" workbookViewId="0">
      <selection activeCell="N7" sqref="N7"/>
    </sheetView>
  </sheetViews>
  <sheetFormatPr baseColWidth="10" defaultColWidth="25.59765625" defaultRowHeight="30" customHeight="1"/>
  <cols>
    <col min="1" max="16384" width="25.59765625" style="9"/>
  </cols>
  <sheetData>
    <row r="1" spans="1:24" ht="64" customHeight="1" thickBot="1">
      <c r="A1" s="71" t="s">
        <v>31</v>
      </c>
      <c r="B1" s="72"/>
      <c r="C1" s="76" t="str">
        <f>'p-SV Agenda'!D1</f>
        <v>Enter here the program's CoAEMSP Program Number and Sponsor</v>
      </c>
      <c r="D1" s="77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s="10" customFormat="1" ht="48" customHeight="1">
      <c r="A2" s="79" t="s">
        <v>32</v>
      </c>
      <c r="B2" s="79"/>
      <c r="C2" s="78" t="s">
        <v>16</v>
      </c>
      <c r="D2" s="78"/>
      <c r="E2" s="78"/>
      <c r="F2" s="79" t="s">
        <v>33</v>
      </c>
      <c r="G2" s="79"/>
      <c r="H2" s="78" t="s">
        <v>34</v>
      </c>
      <c r="I2" s="78"/>
      <c r="J2" s="78"/>
      <c r="K2" s="79" t="s">
        <v>43</v>
      </c>
      <c r="L2" s="79"/>
      <c r="M2" s="78" t="s">
        <v>60</v>
      </c>
      <c r="N2" s="78"/>
      <c r="O2" s="78"/>
      <c r="P2" s="79" t="s">
        <v>59</v>
      </c>
      <c r="Q2" s="79"/>
      <c r="R2" s="79"/>
      <c r="S2" s="78" t="s">
        <v>42</v>
      </c>
      <c r="T2" s="78"/>
      <c r="U2" s="78"/>
      <c r="V2" s="79" t="s">
        <v>35</v>
      </c>
      <c r="W2" s="79"/>
      <c r="X2" s="79"/>
    </row>
    <row r="3" spans="1:24" ht="30" customHeight="1" thickBot="1">
      <c r="A3" s="13" t="s">
        <v>36</v>
      </c>
      <c r="B3" s="13" t="s">
        <v>38</v>
      </c>
      <c r="C3" s="18" t="s">
        <v>36</v>
      </c>
      <c r="D3" s="18" t="s">
        <v>37</v>
      </c>
      <c r="E3" s="18" t="s">
        <v>38</v>
      </c>
      <c r="F3" s="13" t="s">
        <v>36</v>
      </c>
      <c r="G3" s="13" t="s">
        <v>38</v>
      </c>
      <c r="H3" s="18" t="s">
        <v>36</v>
      </c>
      <c r="I3" s="18" t="s">
        <v>37</v>
      </c>
      <c r="J3" s="18" t="s">
        <v>38</v>
      </c>
      <c r="K3" s="13" t="s">
        <v>36</v>
      </c>
      <c r="L3" s="13" t="s">
        <v>38</v>
      </c>
      <c r="M3" s="18" t="s">
        <v>36</v>
      </c>
      <c r="N3" s="18" t="s">
        <v>39</v>
      </c>
      <c r="O3" s="18" t="s">
        <v>38</v>
      </c>
      <c r="P3" s="13" t="s">
        <v>36</v>
      </c>
      <c r="Q3" s="13" t="s">
        <v>40</v>
      </c>
      <c r="R3" s="13" t="s">
        <v>38</v>
      </c>
      <c r="S3" s="18" t="s">
        <v>36</v>
      </c>
      <c r="T3" s="18" t="s">
        <v>41</v>
      </c>
      <c r="U3" s="18" t="s">
        <v>38</v>
      </c>
      <c r="V3" s="13" t="s">
        <v>36</v>
      </c>
      <c r="W3" s="13" t="s">
        <v>37</v>
      </c>
      <c r="X3" s="13" t="s">
        <v>38</v>
      </c>
    </row>
    <row r="4" spans="1:24" s="11" customFormat="1" ht="30" customHeight="1">
      <c r="A4" s="14"/>
      <c r="B4" s="15"/>
      <c r="C4" s="19"/>
      <c r="D4" s="19"/>
      <c r="E4" s="20"/>
      <c r="F4" s="14"/>
      <c r="G4" s="15"/>
      <c r="H4" s="19"/>
      <c r="I4" s="19"/>
      <c r="J4" s="22"/>
      <c r="K4" s="14"/>
      <c r="L4" s="15"/>
      <c r="M4" s="19"/>
      <c r="N4" s="19"/>
      <c r="O4" s="22"/>
      <c r="P4" s="14"/>
      <c r="Q4" s="14"/>
      <c r="R4" s="17"/>
      <c r="S4" s="19"/>
      <c r="T4" s="19"/>
      <c r="U4" s="22"/>
      <c r="V4" s="14"/>
      <c r="W4" s="14"/>
      <c r="X4" s="17"/>
    </row>
    <row r="5" spans="1:24" s="11" customFormat="1" ht="30" customHeight="1">
      <c r="A5" s="16"/>
      <c r="B5" s="17"/>
      <c r="C5" s="21"/>
      <c r="D5" s="21"/>
      <c r="E5" s="22"/>
      <c r="F5" s="16"/>
      <c r="G5" s="17"/>
      <c r="H5" s="21"/>
      <c r="I5" s="21"/>
      <c r="J5" s="22"/>
      <c r="K5" s="16"/>
      <c r="L5" s="17"/>
      <c r="M5" s="21"/>
      <c r="N5" s="21"/>
      <c r="O5" s="22"/>
      <c r="P5" s="16"/>
      <c r="Q5" s="16"/>
      <c r="R5" s="17"/>
      <c r="S5" s="21"/>
      <c r="T5" s="21"/>
      <c r="U5" s="22"/>
      <c r="V5" s="16"/>
      <c r="W5" s="16"/>
      <c r="X5" s="17"/>
    </row>
    <row r="6" spans="1:24" s="11" customFormat="1" ht="30" customHeight="1">
      <c r="A6" s="16"/>
      <c r="B6" s="17"/>
      <c r="C6" s="21"/>
      <c r="D6" s="21"/>
      <c r="E6" s="22"/>
      <c r="F6" s="16"/>
      <c r="G6" s="17"/>
      <c r="H6" s="21"/>
      <c r="I6" s="21"/>
      <c r="J6" s="22"/>
      <c r="K6" s="16"/>
      <c r="L6" s="17"/>
      <c r="M6" s="21"/>
      <c r="N6" s="21"/>
      <c r="O6" s="22"/>
      <c r="P6" s="16"/>
      <c r="Q6" s="16"/>
      <c r="R6" s="17"/>
      <c r="S6" s="21"/>
      <c r="T6" s="21"/>
      <c r="U6" s="22"/>
      <c r="V6" s="16"/>
      <c r="W6" s="16"/>
      <c r="X6" s="17"/>
    </row>
    <row r="7" spans="1:24" s="11" customFormat="1" ht="30" customHeight="1">
      <c r="A7" s="16"/>
      <c r="B7" s="17"/>
      <c r="C7" s="21"/>
      <c r="D7" s="21"/>
      <c r="E7" s="22"/>
      <c r="F7" s="16"/>
      <c r="G7" s="17"/>
      <c r="H7" s="21"/>
      <c r="I7" s="21"/>
      <c r="J7" s="22"/>
      <c r="K7" s="16"/>
      <c r="L7" s="17"/>
      <c r="M7" s="21"/>
      <c r="N7" s="21"/>
      <c r="O7" s="22"/>
      <c r="P7" s="16"/>
      <c r="Q7" s="16"/>
      <c r="R7" s="17"/>
      <c r="S7" s="21"/>
      <c r="T7" s="21"/>
      <c r="U7" s="22"/>
      <c r="V7" s="16"/>
      <c r="W7" s="16"/>
      <c r="X7" s="17"/>
    </row>
    <row r="8" spans="1:24" s="11" customFormat="1" ht="30" customHeight="1">
      <c r="A8" s="16"/>
      <c r="B8" s="17"/>
      <c r="C8" s="21"/>
      <c r="D8" s="21"/>
      <c r="E8" s="22"/>
      <c r="F8" s="16"/>
      <c r="G8" s="17"/>
      <c r="H8" s="21"/>
      <c r="I8" s="21"/>
      <c r="J8" s="22"/>
      <c r="K8" s="16"/>
      <c r="L8" s="17"/>
      <c r="M8" s="21"/>
      <c r="N8" s="21"/>
      <c r="O8" s="22"/>
      <c r="P8" s="16"/>
      <c r="Q8" s="16"/>
      <c r="R8" s="17"/>
      <c r="S8" s="21"/>
      <c r="T8" s="21"/>
      <c r="U8" s="22"/>
      <c r="V8" s="16"/>
      <c r="W8" s="16"/>
      <c r="X8" s="17"/>
    </row>
    <row r="9" spans="1:24" s="11" customFormat="1" ht="30" customHeight="1">
      <c r="A9" s="16"/>
      <c r="B9" s="17"/>
      <c r="C9" s="21"/>
      <c r="D9" s="21"/>
      <c r="E9" s="22"/>
      <c r="F9" s="16"/>
      <c r="G9" s="17"/>
      <c r="H9" s="21"/>
      <c r="I9" s="21"/>
      <c r="J9" s="22"/>
      <c r="K9" s="16"/>
      <c r="L9" s="17"/>
      <c r="M9" s="21"/>
      <c r="N9" s="21"/>
      <c r="O9" s="22"/>
      <c r="P9" s="16"/>
      <c r="Q9" s="16"/>
      <c r="R9" s="17"/>
      <c r="S9" s="21"/>
      <c r="T9" s="21"/>
      <c r="U9" s="22"/>
      <c r="V9" s="16"/>
      <c r="W9" s="16"/>
      <c r="X9" s="17"/>
    </row>
    <row r="10" spans="1:24" s="11" customFormat="1" ht="30" customHeight="1">
      <c r="A10" s="16"/>
      <c r="B10" s="17"/>
      <c r="C10" s="21"/>
      <c r="D10" s="21"/>
      <c r="E10" s="22"/>
      <c r="F10" s="16"/>
      <c r="G10" s="17"/>
      <c r="H10" s="21"/>
      <c r="I10" s="21"/>
      <c r="J10" s="22"/>
      <c r="K10" s="16"/>
      <c r="L10" s="17"/>
      <c r="M10" s="21"/>
      <c r="N10" s="21"/>
      <c r="O10" s="22"/>
      <c r="P10" s="16"/>
      <c r="Q10" s="16"/>
      <c r="R10" s="17"/>
      <c r="S10" s="21"/>
      <c r="T10" s="21"/>
      <c r="U10" s="22"/>
      <c r="V10" s="16"/>
      <c r="W10" s="16"/>
      <c r="X10" s="17"/>
    </row>
    <row r="11" spans="1:24" s="11" customFormat="1" ht="30" customHeight="1">
      <c r="A11" s="16"/>
      <c r="B11" s="17"/>
      <c r="C11" s="21"/>
      <c r="D11" s="21"/>
      <c r="E11" s="22"/>
      <c r="F11" s="16"/>
      <c r="G11" s="17"/>
      <c r="H11" s="21"/>
      <c r="I11" s="21"/>
      <c r="J11" s="22"/>
      <c r="K11" s="16"/>
      <c r="L11" s="17"/>
      <c r="M11" s="21"/>
      <c r="N11" s="21"/>
      <c r="O11" s="22"/>
      <c r="P11" s="16"/>
      <c r="Q11" s="16"/>
      <c r="R11" s="17"/>
      <c r="S11" s="21"/>
      <c r="T11" s="21"/>
      <c r="U11" s="22"/>
      <c r="V11" s="16"/>
      <c r="W11" s="16"/>
      <c r="X11" s="17"/>
    </row>
    <row r="12" spans="1:24" s="11" customFormat="1" ht="30" customHeight="1">
      <c r="A12" s="16"/>
      <c r="B12" s="17"/>
      <c r="C12" s="21"/>
      <c r="D12" s="21"/>
      <c r="E12" s="22"/>
      <c r="F12" s="16"/>
      <c r="G12" s="17"/>
      <c r="H12" s="21"/>
      <c r="I12" s="21"/>
      <c r="J12" s="22"/>
      <c r="K12" s="16"/>
      <c r="L12" s="17"/>
      <c r="M12" s="21"/>
      <c r="N12" s="21"/>
      <c r="O12" s="22"/>
      <c r="P12" s="16"/>
      <c r="Q12" s="16"/>
      <c r="R12" s="17"/>
      <c r="S12" s="21"/>
      <c r="T12" s="21"/>
      <c r="U12" s="22"/>
      <c r="V12" s="16"/>
      <c r="W12" s="16"/>
      <c r="X12" s="17"/>
    </row>
    <row r="13" spans="1:24" s="11" customFormat="1" ht="30" customHeight="1">
      <c r="A13" s="16"/>
      <c r="B13" s="17"/>
      <c r="C13" s="21"/>
      <c r="D13" s="21"/>
      <c r="E13" s="22"/>
      <c r="F13" s="16"/>
      <c r="G13" s="17"/>
      <c r="H13" s="21"/>
      <c r="I13" s="21"/>
      <c r="J13" s="22"/>
      <c r="K13" s="16"/>
      <c r="L13" s="17"/>
      <c r="M13" s="21"/>
      <c r="N13" s="21"/>
      <c r="O13" s="22"/>
      <c r="P13" s="16"/>
      <c r="Q13" s="16"/>
      <c r="R13" s="17"/>
      <c r="S13" s="21"/>
      <c r="T13" s="21"/>
      <c r="U13" s="22"/>
      <c r="V13" s="16"/>
      <c r="W13" s="16"/>
      <c r="X13" s="17"/>
    </row>
    <row r="14" spans="1:24" s="11" customFormat="1" ht="30" customHeight="1">
      <c r="A14" s="16"/>
      <c r="B14" s="17"/>
      <c r="C14" s="21"/>
      <c r="D14" s="21"/>
      <c r="E14" s="22"/>
      <c r="F14" s="16"/>
      <c r="G14" s="17"/>
      <c r="H14" s="21"/>
      <c r="I14" s="21"/>
      <c r="J14" s="22"/>
      <c r="K14" s="16"/>
      <c r="L14" s="17"/>
      <c r="M14" s="21"/>
      <c r="N14" s="21"/>
      <c r="O14" s="22"/>
      <c r="P14" s="16"/>
      <c r="Q14" s="16"/>
      <c r="R14" s="17"/>
      <c r="S14" s="21"/>
      <c r="T14" s="21"/>
      <c r="U14" s="22"/>
      <c r="V14" s="16"/>
      <c r="W14" s="16"/>
      <c r="X14" s="17"/>
    </row>
    <row r="15" spans="1:24" s="11" customFormat="1" ht="30" customHeight="1">
      <c r="A15" s="16"/>
      <c r="B15" s="17"/>
      <c r="C15" s="21"/>
      <c r="D15" s="21"/>
      <c r="E15" s="22"/>
      <c r="F15" s="16"/>
      <c r="G15" s="17"/>
      <c r="H15" s="21"/>
      <c r="I15" s="21"/>
      <c r="J15" s="22"/>
      <c r="K15" s="16"/>
      <c r="L15" s="17"/>
      <c r="M15" s="21"/>
      <c r="N15" s="21"/>
      <c r="O15" s="22"/>
      <c r="P15" s="16"/>
      <c r="Q15" s="16"/>
      <c r="R15" s="17"/>
      <c r="S15" s="21"/>
      <c r="T15" s="21"/>
      <c r="U15" s="22"/>
      <c r="V15" s="16"/>
      <c r="W15" s="16"/>
      <c r="X15" s="17"/>
    </row>
    <row r="16" spans="1:24" s="11" customFormat="1" ht="30" customHeight="1">
      <c r="A16" s="16"/>
      <c r="B16" s="17"/>
      <c r="C16" s="21"/>
      <c r="D16" s="21"/>
      <c r="E16" s="22"/>
      <c r="F16" s="16"/>
      <c r="G16" s="17"/>
      <c r="H16" s="21"/>
      <c r="I16" s="21"/>
      <c r="J16" s="22"/>
      <c r="K16" s="16"/>
      <c r="L16" s="17"/>
      <c r="M16" s="21"/>
      <c r="N16" s="21"/>
      <c r="O16" s="22"/>
      <c r="P16" s="16"/>
      <c r="Q16" s="16"/>
      <c r="R16" s="17"/>
      <c r="S16" s="21"/>
      <c r="T16" s="21"/>
      <c r="U16" s="22"/>
      <c r="V16" s="16"/>
      <c r="W16" s="16"/>
      <c r="X16" s="17"/>
    </row>
    <row r="17" spans="1:24" s="11" customFormat="1" ht="30" customHeight="1">
      <c r="A17" s="16"/>
      <c r="B17" s="17"/>
      <c r="C17" s="21"/>
      <c r="D17" s="21"/>
      <c r="E17" s="22"/>
      <c r="F17" s="16"/>
      <c r="G17" s="17"/>
      <c r="H17" s="21"/>
      <c r="I17" s="21"/>
      <c r="J17" s="22"/>
      <c r="K17" s="16"/>
      <c r="L17" s="17"/>
      <c r="M17" s="21"/>
      <c r="N17" s="21"/>
      <c r="O17" s="22"/>
      <c r="P17" s="16"/>
      <c r="Q17" s="16"/>
      <c r="R17" s="17"/>
      <c r="S17" s="21"/>
      <c r="T17" s="21"/>
      <c r="U17" s="22"/>
      <c r="V17" s="16"/>
      <c r="W17" s="16"/>
      <c r="X17" s="17"/>
    </row>
    <row r="18" spans="1:24" s="11" customFormat="1" ht="30" customHeight="1">
      <c r="A18" s="16"/>
      <c r="B18" s="17"/>
      <c r="C18" s="21"/>
      <c r="D18" s="21"/>
      <c r="E18" s="22"/>
      <c r="F18" s="16"/>
      <c r="G18" s="17"/>
      <c r="H18" s="21"/>
      <c r="I18" s="21"/>
      <c r="J18" s="22"/>
      <c r="K18" s="16"/>
      <c r="L18" s="17"/>
      <c r="M18" s="21"/>
      <c r="N18" s="21"/>
      <c r="O18" s="22"/>
      <c r="P18" s="16"/>
      <c r="Q18" s="16"/>
      <c r="R18" s="17"/>
      <c r="S18" s="21"/>
      <c r="T18" s="21"/>
      <c r="U18" s="22"/>
      <c r="V18" s="16"/>
      <c r="W18" s="16"/>
      <c r="X18" s="17"/>
    </row>
    <row r="19" spans="1:24" s="11" customFormat="1" ht="30" customHeight="1">
      <c r="A19" s="16"/>
      <c r="B19" s="17"/>
      <c r="C19" s="21"/>
      <c r="D19" s="21"/>
      <c r="E19" s="22"/>
      <c r="F19" s="16"/>
      <c r="G19" s="17"/>
      <c r="H19" s="21"/>
      <c r="I19" s="21"/>
      <c r="J19" s="22"/>
      <c r="K19" s="16"/>
      <c r="L19" s="17"/>
      <c r="M19" s="21"/>
      <c r="N19" s="21"/>
      <c r="O19" s="22"/>
      <c r="P19" s="16"/>
      <c r="Q19" s="16"/>
      <c r="R19" s="17"/>
      <c r="S19" s="21"/>
      <c r="T19" s="21"/>
      <c r="U19" s="22"/>
      <c r="V19" s="16"/>
      <c r="W19" s="16"/>
      <c r="X19" s="17"/>
    </row>
    <row r="20" spans="1:24" s="11" customFormat="1" ht="30" customHeight="1">
      <c r="A20" s="16"/>
      <c r="B20" s="17"/>
      <c r="C20" s="21"/>
      <c r="D20" s="21"/>
      <c r="E20" s="22"/>
      <c r="F20" s="16"/>
      <c r="G20" s="17"/>
      <c r="H20" s="21"/>
      <c r="I20" s="21"/>
      <c r="J20" s="22"/>
      <c r="K20" s="16"/>
      <c r="L20" s="17"/>
      <c r="M20" s="21"/>
      <c r="N20" s="21"/>
      <c r="O20" s="22"/>
      <c r="P20" s="16"/>
      <c r="Q20" s="16"/>
      <c r="R20" s="17"/>
      <c r="S20" s="21"/>
      <c r="T20" s="21"/>
      <c r="U20" s="22"/>
      <c r="V20" s="16"/>
      <c r="W20" s="16"/>
      <c r="X20" s="17"/>
    </row>
    <row r="21" spans="1:24" s="11" customFormat="1" ht="30" customHeight="1">
      <c r="A21" s="16"/>
      <c r="B21" s="17"/>
      <c r="C21" s="21"/>
      <c r="D21" s="21"/>
      <c r="E21" s="22"/>
      <c r="F21" s="16"/>
      <c r="G21" s="17"/>
      <c r="H21" s="21"/>
      <c r="I21" s="21"/>
      <c r="J21" s="22"/>
      <c r="K21" s="16"/>
      <c r="L21" s="17"/>
      <c r="M21" s="21"/>
      <c r="N21" s="21"/>
      <c r="O21" s="22"/>
      <c r="P21" s="16"/>
      <c r="Q21" s="16"/>
      <c r="R21" s="17"/>
      <c r="S21" s="21"/>
      <c r="T21" s="21"/>
      <c r="U21" s="22"/>
      <c r="V21" s="16"/>
      <c r="W21" s="16"/>
      <c r="X21" s="17"/>
    </row>
    <row r="22" spans="1:24" s="11" customFormat="1" ht="30" customHeight="1">
      <c r="A22" s="16"/>
      <c r="B22" s="17"/>
      <c r="C22" s="21"/>
      <c r="D22" s="21"/>
      <c r="E22" s="22"/>
      <c r="F22" s="16"/>
      <c r="G22" s="17"/>
      <c r="H22" s="21"/>
      <c r="I22" s="21"/>
      <c r="J22" s="22"/>
      <c r="K22" s="16"/>
      <c r="L22" s="17"/>
      <c r="M22" s="21"/>
      <c r="N22" s="21"/>
      <c r="O22" s="22"/>
      <c r="P22" s="16"/>
      <c r="Q22" s="16"/>
      <c r="R22" s="17"/>
      <c r="S22" s="21"/>
      <c r="T22" s="21"/>
      <c r="U22" s="22"/>
      <c r="V22" s="16"/>
      <c r="W22" s="16"/>
      <c r="X22" s="17"/>
    </row>
    <row r="23" spans="1:24" s="11" customFormat="1" ht="30" customHeight="1">
      <c r="A23" s="16"/>
      <c r="B23" s="17"/>
      <c r="C23" s="21"/>
      <c r="D23" s="21"/>
      <c r="E23" s="22"/>
      <c r="F23" s="16"/>
      <c r="G23" s="17"/>
      <c r="H23" s="21"/>
      <c r="I23" s="21"/>
      <c r="J23" s="22"/>
      <c r="K23" s="16"/>
      <c r="L23" s="17"/>
      <c r="M23" s="21"/>
      <c r="N23" s="21"/>
      <c r="O23" s="22"/>
      <c r="P23" s="16"/>
      <c r="Q23" s="16"/>
      <c r="R23" s="17"/>
      <c r="S23" s="21"/>
      <c r="T23" s="21"/>
      <c r="U23" s="22"/>
      <c r="V23" s="16"/>
      <c r="W23" s="16"/>
      <c r="X23" s="17"/>
    </row>
    <row r="24" spans="1:24" s="11" customFormat="1" ht="30" customHeight="1">
      <c r="A24" s="16"/>
      <c r="B24" s="17"/>
      <c r="C24" s="21"/>
      <c r="D24" s="21"/>
      <c r="E24" s="22"/>
      <c r="F24" s="16"/>
      <c r="G24" s="17"/>
      <c r="H24" s="21"/>
      <c r="I24" s="21"/>
      <c r="J24" s="22"/>
      <c r="K24" s="16"/>
      <c r="L24" s="17"/>
      <c r="M24" s="21"/>
      <c r="N24" s="21"/>
      <c r="O24" s="22"/>
      <c r="P24" s="16"/>
      <c r="Q24" s="16"/>
      <c r="R24" s="17"/>
      <c r="S24" s="21"/>
      <c r="T24" s="21"/>
      <c r="U24" s="22"/>
      <c r="V24" s="16"/>
      <c r="W24" s="16"/>
      <c r="X24" s="17"/>
    </row>
    <row r="25" spans="1:24" s="11" customFormat="1" ht="30" customHeight="1">
      <c r="A25" s="16"/>
      <c r="B25" s="17"/>
      <c r="C25" s="21"/>
      <c r="D25" s="21"/>
      <c r="E25" s="22"/>
      <c r="F25" s="16"/>
      <c r="G25" s="17"/>
      <c r="H25" s="21"/>
      <c r="I25" s="21"/>
      <c r="J25" s="22"/>
      <c r="K25" s="16"/>
      <c r="L25" s="17"/>
      <c r="M25" s="21"/>
      <c r="N25" s="21"/>
      <c r="O25" s="22"/>
      <c r="P25" s="16"/>
      <c r="Q25" s="16"/>
      <c r="R25" s="17"/>
      <c r="S25" s="21"/>
      <c r="T25" s="21"/>
      <c r="U25" s="22"/>
      <c r="V25" s="16"/>
      <c r="W25" s="16"/>
      <c r="X25" s="17"/>
    </row>
    <row r="26" spans="1:24" s="11" customFormat="1" ht="30" customHeight="1">
      <c r="A26" s="16"/>
      <c r="B26" s="17"/>
      <c r="C26" s="21"/>
      <c r="D26" s="21"/>
      <c r="E26" s="22"/>
      <c r="F26" s="16"/>
      <c r="G26" s="17"/>
      <c r="H26" s="21"/>
      <c r="I26" s="21"/>
      <c r="J26" s="22"/>
      <c r="K26" s="16"/>
      <c r="L26" s="17"/>
      <c r="M26" s="21"/>
      <c r="N26" s="21"/>
      <c r="O26" s="22"/>
      <c r="P26" s="16"/>
      <c r="Q26" s="16"/>
      <c r="R26" s="17"/>
      <c r="S26" s="21"/>
      <c r="T26" s="21"/>
      <c r="U26" s="22"/>
      <c r="V26" s="16"/>
      <c r="W26" s="16"/>
      <c r="X26" s="17"/>
    </row>
    <row r="27" spans="1:24" s="11" customFormat="1" ht="30" customHeight="1">
      <c r="A27" s="16"/>
      <c r="B27" s="17"/>
      <c r="C27" s="21"/>
      <c r="D27" s="21"/>
      <c r="E27" s="22"/>
      <c r="F27" s="16"/>
      <c r="G27" s="16"/>
      <c r="H27" s="21"/>
      <c r="I27" s="21"/>
      <c r="J27" s="22"/>
      <c r="K27" s="16"/>
      <c r="L27" s="17"/>
      <c r="M27" s="21"/>
      <c r="N27" s="21"/>
      <c r="O27" s="21"/>
      <c r="P27" s="16"/>
      <c r="Q27" s="16"/>
      <c r="R27" s="17"/>
      <c r="S27" s="21"/>
      <c r="T27" s="21"/>
      <c r="U27" s="21"/>
      <c r="V27" s="16"/>
      <c r="W27" s="16"/>
      <c r="X27" s="17"/>
    </row>
    <row r="28" spans="1:24" s="11" customFormat="1" ht="30" customHeight="1">
      <c r="A28" s="16"/>
      <c r="B28" s="17"/>
      <c r="C28" s="21"/>
      <c r="D28" s="21"/>
      <c r="E28" s="22"/>
      <c r="F28" s="16"/>
      <c r="G28" s="16"/>
      <c r="H28" s="21"/>
      <c r="I28" s="21"/>
      <c r="J28" s="22"/>
      <c r="K28" s="16"/>
      <c r="L28" s="17"/>
      <c r="M28" s="21"/>
      <c r="N28" s="21"/>
      <c r="O28" s="21"/>
      <c r="P28" s="16"/>
      <c r="Q28" s="16"/>
      <c r="R28" s="17"/>
      <c r="S28" s="21"/>
      <c r="T28" s="21"/>
      <c r="U28" s="21"/>
      <c r="V28" s="16"/>
      <c r="W28" s="16"/>
      <c r="X28" s="17"/>
    </row>
    <row r="29" spans="1:24" s="11" customFormat="1" ht="30" customHeight="1">
      <c r="A29" s="16"/>
      <c r="B29" s="17"/>
      <c r="C29" s="21"/>
      <c r="D29" s="21"/>
      <c r="E29" s="22"/>
      <c r="F29" s="16"/>
      <c r="G29" s="16"/>
      <c r="H29" s="21"/>
      <c r="I29" s="21"/>
      <c r="J29" s="22"/>
      <c r="K29" s="16"/>
      <c r="L29" s="17"/>
      <c r="M29" s="21"/>
      <c r="N29" s="21"/>
      <c r="O29" s="21"/>
      <c r="P29" s="16"/>
      <c r="Q29" s="16"/>
      <c r="R29" s="17"/>
      <c r="S29" s="21"/>
      <c r="T29" s="21"/>
      <c r="U29" s="21"/>
      <c r="V29" s="16"/>
      <c r="W29" s="16"/>
      <c r="X29" s="17"/>
    </row>
    <row r="30" spans="1:24" s="11" customFormat="1" ht="30" customHeight="1">
      <c r="A30" s="16"/>
      <c r="B30" s="17"/>
      <c r="C30" s="21"/>
      <c r="D30" s="21"/>
      <c r="E30" s="22"/>
      <c r="F30" s="16"/>
      <c r="G30" s="16"/>
      <c r="H30" s="21"/>
      <c r="I30" s="21"/>
      <c r="J30" s="22"/>
      <c r="K30" s="16"/>
      <c r="L30" s="17"/>
      <c r="M30" s="21"/>
      <c r="N30" s="21"/>
      <c r="O30" s="21"/>
      <c r="P30" s="16"/>
      <c r="Q30" s="16"/>
      <c r="R30" s="17"/>
      <c r="S30" s="21"/>
      <c r="T30" s="21"/>
      <c r="U30" s="21"/>
      <c r="V30" s="16"/>
      <c r="W30" s="16"/>
      <c r="X30" s="17"/>
    </row>
  </sheetData>
  <mergeCells count="10">
    <mergeCell ref="A2:B2"/>
    <mergeCell ref="C2:E2"/>
    <mergeCell ref="F2:G2"/>
    <mergeCell ref="H2:J2"/>
    <mergeCell ref="K2:L2"/>
    <mergeCell ref="C1:D1"/>
    <mergeCell ref="M2:O2"/>
    <mergeCell ref="P2:R2"/>
    <mergeCell ref="S2:U2"/>
    <mergeCell ref="V2:X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  <vt:lpstr>Students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2025-12-02T12:13:33Z</dcterms:modified>
  <cp:category/>
  <cp:contentStatus/>
</cp:coreProperties>
</file>